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edn\Documents\Parish Clerking\Sharow\Financial\"/>
    </mc:Choice>
  </mc:AlternateContent>
  <xr:revisionPtr revIDLastSave="0" documentId="13_ncr:1_{26605605-E583-4D7D-A441-87A833A99AE3}" xr6:coauthVersionLast="40" xr6:coauthVersionMax="40" xr10:uidLastSave="{00000000-0000-0000-0000-000000000000}"/>
  <bookViews>
    <workbookView xWindow="0" yWindow="0" windowWidth="19200" windowHeight="12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B24" i="1"/>
  <c r="E16" i="1" l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E9" i="1"/>
  <c r="F9" i="1" s="1"/>
  <c r="E8" i="1"/>
  <c r="F8" i="1" s="1"/>
  <c r="E7" i="1"/>
  <c r="F7" i="1" s="1"/>
  <c r="E6" i="1"/>
  <c r="F6" i="1" s="1"/>
  <c r="C18" i="1" l="1"/>
  <c r="B18" i="1"/>
  <c r="D18" i="1" l="1"/>
  <c r="D22" i="1" s="1"/>
  <c r="E18" i="1" l="1"/>
  <c r="F18" i="1" s="1"/>
  <c r="D24" i="1" l="1"/>
  <c r="E24" i="1" l="1"/>
  <c r="F24" i="1" s="1"/>
  <c r="E22" i="1"/>
  <c r="F22" i="1" s="1"/>
</calcChain>
</file>

<file path=xl/sharedStrings.xml><?xml version="1.0" encoding="utf-8"?>
<sst xmlns="http://schemas.openxmlformats.org/spreadsheetml/2006/main" count="42" uniqueCount="37">
  <si>
    <t>Clerk's Salary inc PAYE</t>
  </si>
  <si>
    <t>Expenses and Training</t>
  </si>
  <si>
    <t>Payroll Administration</t>
  </si>
  <si>
    <t>Insurance</t>
  </si>
  <si>
    <t>YLCA Membership</t>
  </si>
  <si>
    <t>Auditing</t>
  </si>
  <si>
    <t>Hall hire</t>
  </si>
  <si>
    <t>Income</t>
  </si>
  <si>
    <t>TOTAL INCOME</t>
  </si>
  <si>
    <t>Budget</t>
  </si>
  <si>
    <t>£</t>
  </si>
  <si>
    <t>Ordinary Expenditure</t>
  </si>
  <si>
    <t>Total</t>
  </si>
  <si>
    <t>Projected</t>
  </si>
  <si>
    <t>Proposed</t>
  </si>
  <si>
    <t>Increase/Decrease</t>
  </si>
  <si>
    <t>%</t>
  </si>
  <si>
    <t>Notes</t>
  </si>
  <si>
    <t>Sharow Parish Council</t>
  </si>
  <si>
    <t>VAS Scheme</t>
  </si>
  <si>
    <t>Maintenance</t>
  </si>
  <si>
    <t>Playing Field Grass Cutting</t>
  </si>
  <si>
    <t>Precept (inc. Council Tax Support Grant)</t>
  </si>
  <si>
    <t>2018-19</t>
  </si>
  <si>
    <t>To maintain a new play area / general contingency for maintenance (2018-19 costs to come from reserves)</t>
  </si>
  <si>
    <t>n/a</t>
  </si>
  <si>
    <t>Section 137 Payments</t>
  </si>
  <si>
    <t>£600 to St John's PCC, £500 to Village Hall, £200 to Roundabout magazine, £150 to Citizens Advice</t>
  </si>
  <si>
    <t>2019-20</t>
  </si>
  <si>
    <t>Going forward SPC will cover 20% of clerk's trainig rather tha 50%</t>
  </si>
  <si>
    <t>4-year scheme ends in March 2019</t>
  </si>
  <si>
    <t>Assumes a rise consequent to the play area opening</t>
  </si>
  <si>
    <t>Assumes 2% rise</t>
  </si>
  <si>
    <t>Assumes 9 meetings - no planning meetings have yet been necessary in 2018-198</t>
  </si>
  <si>
    <t>Standstill Precept</t>
  </si>
  <si>
    <t>Extra spend this year is play area grant admin</t>
  </si>
  <si>
    <t>Budget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</si>
</sst>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/>
    <xf numFmtId="4" fontId="0" fillId="0" borderId="0" xfId="0" applyNumberFormat="1" applyBorder="1"/>
    <xf numFmtId="0" fontId="0" fillId="0" borderId="0" xfId="0" applyBorder="1"/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4" fontId="3" fillId="0" borderId="0" xfId="0" applyNumberFormat="1" applyFont="1" applyBorder="1"/>
    <xf numFmtId="164" fontId="0" fillId="0" borderId="0" xfId="0" applyNumberFormat="1" applyBorder="1"/>
    <xf numFmtId="4" fontId="1" fillId="0" borderId="0" xfId="0" applyNumberFormat="1" applyFont="1" applyBorder="1"/>
    <xf numFmtId="0" fontId="4" fillId="0" borderId="0" xfId="0" applyFont="1" applyFill="1" applyBorder="1"/>
    <xf numFmtId="0" fontId="4" fillId="0" borderId="0" xfId="0" applyFont="1" applyBorder="1"/>
    <xf numFmtId="4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4" fontId="6" fillId="0" borderId="0" xfId="0" applyNumberFormat="1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/>
    <xf numFmtId="164" fontId="0" fillId="0" borderId="0" xfId="0" applyNumberFormat="1" applyFont="1" applyBorder="1"/>
    <xf numFmtId="4" fontId="7" fillId="0" borderId="0" xfId="0" applyNumberFormat="1" applyFont="1" applyBorder="1"/>
    <xf numFmtId="4" fontId="1" fillId="2" borderId="0" xfId="0" applyNumberFormat="1" applyFont="1" applyFill="1" applyBorder="1"/>
    <xf numFmtId="0" fontId="1" fillId="0" borderId="0" xfId="0" applyFont="1" applyBorder="1" applyAlignment="1">
      <alignment horizontal="right"/>
    </xf>
    <xf numFmtId="4" fontId="6" fillId="0" borderId="0" xfId="0" applyNumberFormat="1" applyFont="1" applyBorder="1"/>
    <xf numFmtId="0" fontId="1" fillId="2" borderId="0" xfId="0" applyFont="1" applyFill="1" applyBorder="1" applyAlignment="1">
      <alignment horizontal="right"/>
    </xf>
    <xf numFmtId="4" fontId="8" fillId="0" borderId="0" xfId="0" applyNumberFormat="1" applyFont="1" applyBorder="1"/>
    <xf numFmtId="0" fontId="0" fillId="0" borderId="0" xfId="0" applyFont="1" applyBorder="1" applyAlignment="1"/>
    <xf numFmtId="0" fontId="1" fillId="0" borderId="0" xfId="0" applyFont="1" applyBorder="1" applyAlignment="1"/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workbookViewId="0">
      <selection activeCell="A3" sqref="A3"/>
    </sheetView>
  </sheetViews>
  <sheetFormatPr defaultRowHeight="15" x14ac:dyDescent="0.25"/>
  <cols>
    <col min="1" max="1" width="35.140625" style="3" customWidth="1"/>
    <col min="2" max="2" width="10.7109375" style="2" customWidth="1"/>
    <col min="3" max="3" width="10.7109375" style="6" customWidth="1"/>
    <col min="4" max="4" width="10.7109375" style="8" customWidth="1"/>
    <col min="5" max="5" width="11.28515625" style="3" bestFit="1" customWidth="1"/>
    <col min="6" max="6" width="9.28515625" style="7" bestFit="1" customWidth="1"/>
    <col min="7" max="7" width="4.85546875" style="3" customWidth="1"/>
    <col min="8" max="16384" width="9.140625" style="3"/>
  </cols>
  <sheetData>
    <row r="1" spans="1:9" ht="21" x14ac:dyDescent="0.35">
      <c r="A1" s="1" t="s">
        <v>18</v>
      </c>
    </row>
    <row r="2" spans="1:9" ht="21" x14ac:dyDescent="0.35">
      <c r="A2" s="1" t="s">
        <v>36</v>
      </c>
    </row>
    <row r="3" spans="1:9" ht="16.5" x14ac:dyDescent="0.3">
      <c r="A3" s="14" t="s">
        <v>34</v>
      </c>
      <c r="B3" s="4" t="s">
        <v>23</v>
      </c>
      <c r="C3" s="15" t="s">
        <v>23</v>
      </c>
      <c r="D3" s="11" t="s">
        <v>28</v>
      </c>
      <c r="E3" s="31" t="s">
        <v>9</v>
      </c>
      <c r="F3" s="31"/>
      <c r="H3" s="9" t="s">
        <v>17</v>
      </c>
      <c r="I3" s="13"/>
    </row>
    <row r="4" spans="1:9" ht="16.5" x14ac:dyDescent="0.3">
      <c r="A4" s="16"/>
      <c r="B4" s="4" t="s">
        <v>9</v>
      </c>
      <c r="C4" s="15" t="s">
        <v>13</v>
      </c>
      <c r="D4" s="11" t="s">
        <v>14</v>
      </c>
      <c r="E4" s="31" t="s">
        <v>15</v>
      </c>
      <c r="F4" s="31"/>
      <c r="H4" s="10"/>
      <c r="I4" s="13"/>
    </row>
    <row r="5" spans="1:9" ht="16.5" x14ac:dyDescent="0.3">
      <c r="A5" s="5" t="s">
        <v>11</v>
      </c>
      <c r="B5" s="17" t="s">
        <v>10</v>
      </c>
      <c r="C5" s="18" t="s">
        <v>10</v>
      </c>
      <c r="D5" s="12" t="s">
        <v>10</v>
      </c>
      <c r="E5" s="19" t="s">
        <v>10</v>
      </c>
      <c r="F5" s="20" t="s">
        <v>16</v>
      </c>
      <c r="H5" s="10"/>
      <c r="I5" s="13"/>
    </row>
    <row r="6" spans="1:9" ht="16.5" x14ac:dyDescent="0.3">
      <c r="A6" s="16" t="s">
        <v>0</v>
      </c>
      <c r="B6" s="21">
        <v>2844</v>
      </c>
      <c r="C6" s="23">
        <v>3254</v>
      </c>
      <c r="D6" s="24">
        <v>2950</v>
      </c>
      <c r="E6" s="21">
        <f t="shared" ref="E6:E16" si="0">D6-B6</f>
        <v>106</v>
      </c>
      <c r="F6" s="22">
        <f>(E6/B6)*100</f>
        <v>3.7271448663853728</v>
      </c>
      <c r="H6" s="10" t="s">
        <v>35</v>
      </c>
      <c r="I6" s="13"/>
    </row>
    <row r="7" spans="1:9" ht="16.5" x14ac:dyDescent="0.3">
      <c r="A7" s="16" t="s">
        <v>1</v>
      </c>
      <c r="B7" s="21">
        <v>650</v>
      </c>
      <c r="C7" s="23">
        <v>605</v>
      </c>
      <c r="D7" s="24">
        <v>650</v>
      </c>
      <c r="E7" s="21">
        <f t="shared" si="0"/>
        <v>0</v>
      </c>
      <c r="F7" s="22">
        <f>(E7/B7)*100</f>
        <v>0</v>
      </c>
      <c r="H7" s="10" t="s">
        <v>29</v>
      </c>
      <c r="I7" s="13"/>
    </row>
    <row r="8" spans="1:9" ht="16.5" x14ac:dyDescent="0.3">
      <c r="A8" s="16" t="s">
        <v>2</v>
      </c>
      <c r="B8" s="21">
        <v>153.6</v>
      </c>
      <c r="C8" s="23">
        <v>156</v>
      </c>
      <c r="D8" s="24">
        <v>156</v>
      </c>
      <c r="E8" s="21">
        <f t="shared" si="0"/>
        <v>2.4000000000000057</v>
      </c>
      <c r="F8" s="22">
        <f>(E8/B8)*100</f>
        <v>1.5625000000000038</v>
      </c>
      <c r="H8" s="10"/>
      <c r="I8" s="13"/>
    </row>
    <row r="9" spans="1:9" ht="16.5" x14ac:dyDescent="0.3">
      <c r="A9" s="16" t="s">
        <v>19</v>
      </c>
      <c r="B9" s="21">
        <v>1100</v>
      </c>
      <c r="C9" s="23">
        <v>1100</v>
      </c>
      <c r="D9" s="24">
        <v>0</v>
      </c>
      <c r="E9" s="21">
        <f t="shared" si="0"/>
        <v>-1100</v>
      </c>
      <c r="F9" s="22">
        <f t="shared" ref="F9:F16" si="1">(E9/B9)*100</f>
        <v>-100</v>
      </c>
      <c r="H9" s="10" t="s">
        <v>30</v>
      </c>
      <c r="I9" s="13"/>
    </row>
    <row r="10" spans="1:9" ht="16.5" x14ac:dyDescent="0.3">
      <c r="A10" s="16" t="s">
        <v>20</v>
      </c>
      <c r="B10" s="21">
        <v>0</v>
      </c>
      <c r="C10" s="23">
        <v>0</v>
      </c>
      <c r="D10" s="24">
        <v>1070</v>
      </c>
      <c r="E10" s="21">
        <f t="shared" si="0"/>
        <v>1070</v>
      </c>
      <c r="F10" s="22" t="s">
        <v>25</v>
      </c>
      <c r="H10" s="10" t="s">
        <v>24</v>
      </c>
      <c r="I10" s="13"/>
    </row>
    <row r="11" spans="1:9" ht="16.5" x14ac:dyDescent="0.3">
      <c r="A11" s="16" t="s">
        <v>21</v>
      </c>
      <c r="B11" s="21">
        <v>500</v>
      </c>
      <c r="C11" s="23">
        <v>500</v>
      </c>
      <c r="D11" s="24">
        <v>500</v>
      </c>
      <c r="E11" s="21">
        <f t="shared" si="0"/>
        <v>0</v>
      </c>
      <c r="F11" s="22">
        <f t="shared" si="1"/>
        <v>0</v>
      </c>
      <c r="H11" s="9"/>
      <c r="I11" s="13"/>
    </row>
    <row r="12" spans="1:9" ht="16.5" x14ac:dyDescent="0.3">
      <c r="A12" s="16" t="s">
        <v>3</v>
      </c>
      <c r="B12" s="21">
        <v>200</v>
      </c>
      <c r="C12" s="23">
        <v>218</v>
      </c>
      <c r="D12" s="24">
        <v>250</v>
      </c>
      <c r="E12" s="21">
        <f t="shared" si="0"/>
        <v>50</v>
      </c>
      <c r="F12" s="22">
        <f t="shared" si="1"/>
        <v>25</v>
      </c>
      <c r="H12" s="9" t="s">
        <v>31</v>
      </c>
      <c r="I12" s="13"/>
    </row>
    <row r="13" spans="1:9" ht="16.5" x14ac:dyDescent="0.3">
      <c r="A13" s="16" t="s">
        <v>4</v>
      </c>
      <c r="B13" s="21">
        <v>206</v>
      </c>
      <c r="C13" s="23">
        <v>204</v>
      </c>
      <c r="D13" s="24">
        <v>208</v>
      </c>
      <c r="E13" s="21">
        <f t="shared" si="0"/>
        <v>2</v>
      </c>
      <c r="F13" s="22">
        <f t="shared" si="1"/>
        <v>0.97087378640776689</v>
      </c>
      <c r="H13" s="10" t="s">
        <v>32</v>
      </c>
      <c r="I13" s="13"/>
    </row>
    <row r="14" spans="1:9" ht="16.5" x14ac:dyDescent="0.3">
      <c r="A14" s="16" t="s">
        <v>5</v>
      </c>
      <c r="B14" s="21">
        <v>160</v>
      </c>
      <c r="C14" s="23">
        <v>160.1</v>
      </c>
      <c r="D14" s="24">
        <v>160</v>
      </c>
      <c r="E14" s="21">
        <f t="shared" si="0"/>
        <v>0</v>
      </c>
      <c r="F14" s="22">
        <f t="shared" si="1"/>
        <v>0</v>
      </c>
      <c r="H14" s="9"/>
      <c r="I14" s="13"/>
    </row>
    <row r="15" spans="1:9" ht="16.5" x14ac:dyDescent="0.3">
      <c r="A15" s="16" t="s">
        <v>26</v>
      </c>
      <c r="B15" s="21">
        <v>1450</v>
      </c>
      <c r="C15" s="23">
        <v>1450</v>
      </c>
      <c r="D15" s="24">
        <v>1450</v>
      </c>
      <c r="E15" s="21">
        <f t="shared" si="0"/>
        <v>0</v>
      </c>
      <c r="F15" s="22">
        <f t="shared" si="1"/>
        <v>0</v>
      </c>
      <c r="H15" s="9" t="s">
        <v>27</v>
      </c>
      <c r="I15" s="13"/>
    </row>
    <row r="16" spans="1:9" ht="16.5" x14ac:dyDescent="0.3">
      <c r="A16" s="16" t="s">
        <v>6</v>
      </c>
      <c r="B16" s="21">
        <v>270</v>
      </c>
      <c r="C16" s="23">
        <v>210</v>
      </c>
      <c r="D16" s="24">
        <v>240</v>
      </c>
      <c r="E16" s="21">
        <f t="shared" si="0"/>
        <v>-30</v>
      </c>
      <c r="F16" s="22">
        <f t="shared" si="1"/>
        <v>-11.111111111111111</v>
      </c>
      <c r="H16" s="9" t="s">
        <v>33</v>
      </c>
      <c r="I16" s="13"/>
    </row>
    <row r="17" spans="1:9" ht="16.5" x14ac:dyDescent="0.3">
      <c r="A17" s="16"/>
      <c r="B17" s="21"/>
      <c r="C17" s="23"/>
      <c r="D17" s="24"/>
      <c r="E17" s="21"/>
      <c r="F17" s="22"/>
      <c r="H17" s="10"/>
      <c r="I17" s="13"/>
    </row>
    <row r="18" spans="1:9" ht="16.5" x14ac:dyDescent="0.3">
      <c r="A18" s="25" t="s">
        <v>12</v>
      </c>
      <c r="B18" s="8">
        <f>SUM(B6:B17)</f>
        <v>7533.6</v>
      </c>
      <c r="C18" s="26">
        <f>SUM(C6:C17)</f>
        <v>7857.1</v>
      </c>
      <c r="D18" s="24">
        <f>SUM(D6:D17)</f>
        <v>7634</v>
      </c>
      <c r="E18" s="21">
        <f>D18-B18</f>
        <v>100.39999999999964</v>
      </c>
      <c r="F18" s="22">
        <f>(E18/B18)*100</f>
        <v>1.3326961877455616</v>
      </c>
      <c r="H18" s="10"/>
      <c r="I18" s="13"/>
    </row>
    <row r="19" spans="1:9" ht="16.5" x14ac:dyDescent="0.3">
      <c r="A19" s="29"/>
      <c r="B19" s="29"/>
      <c r="C19" s="23"/>
      <c r="D19" s="24"/>
      <c r="E19" s="16"/>
      <c r="F19" s="22"/>
      <c r="H19" s="10"/>
      <c r="I19" s="13"/>
    </row>
    <row r="20" spans="1:9" ht="16.5" x14ac:dyDescent="0.3">
      <c r="A20" s="16"/>
      <c r="B20" s="21"/>
      <c r="C20" s="23"/>
      <c r="D20" s="24"/>
      <c r="E20" s="16"/>
      <c r="F20" s="22"/>
      <c r="H20" s="10"/>
      <c r="I20" s="13"/>
    </row>
    <row r="21" spans="1:9" ht="16.5" x14ac:dyDescent="0.3">
      <c r="A21" s="30" t="s">
        <v>7</v>
      </c>
      <c r="B21" s="29"/>
      <c r="C21" s="23"/>
      <c r="D21" s="24"/>
      <c r="E21" s="16"/>
      <c r="F21" s="22"/>
      <c r="H21" s="10"/>
      <c r="I21" s="13"/>
    </row>
    <row r="22" spans="1:9" x14ac:dyDescent="0.25">
      <c r="A22" s="16" t="s">
        <v>22</v>
      </c>
      <c r="B22" s="21">
        <v>7633.6</v>
      </c>
      <c r="C22" s="23">
        <v>7634</v>
      </c>
      <c r="D22" s="24">
        <f>D18</f>
        <v>7634</v>
      </c>
      <c r="E22" s="21">
        <f>D22-B22</f>
        <v>0.3999999999996362</v>
      </c>
      <c r="F22" s="22">
        <f>(E22/B22)*100</f>
        <v>5.2399916160086489E-3</v>
      </c>
    </row>
    <row r="23" spans="1:9" x14ac:dyDescent="0.25">
      <c r="A23" s="16"/>
      <c r="B23" s="28"/>
      <c r="C23" s="23"/>
      <c r="D23" s="24"/>
      <c r="E23" s="16"/>
      <c r="F23" s="22"/>
    </row>
    <row r="24" spans="1:9" x14ac:dyDescent="0.25">
      <c r="A24" s="27" t="s">
        <v>8</v>
      </c>
      <c r="B24" s="24">
        <f>SUM(B22:B22)</f>
        <v>7633.6</v>
      </c>
      <c r="C24" s="24">
        <f>SUM(C22:C22)</f>
        <v>7634</v>
      </c>
      <c r="D24" s="24">
        <f>SUM(D22:D22)</f>
        <v>7634</v>
      </c>
      <c r="E24" s="21">
        <f>D24-B24</f>
        <v>0.3999999999996362</v>
      </c>
      <c r="F24" s="22">
        <f>(E24/C24)*100</f>
        <v>5.2397170552742492E-3</v>
      </c>
    </row>
  </sheetData>
  <mergeCells count="4">
    <mergeCell ref="A19:B19"/>
    <mergeCell ref="A21:B21"/>
    <mergeCell ref="E3:F3"/>
    <mergeCell ref="E4:F4"/>
  </mergeCells>
  <pageMargins left="0.39370078740157483" right="0.39370078740157483" top="0.39370078740157483" bottom="0.3937007874015748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Reed</dc:creator>
  <cp:lastModifiedBy>reedn</cp:lastModifiedBy>
  <cp:lastPrinted>2019-01-11T14:51:23Z</cp:lastPrinted>
  <dcterms:created xsi:type="dcterms:W3CDTF">2017-05-22T12:25:55Z</dcterms:created>
  <dcterms:modified xsi:type="dcterms:W3CDTF">2019-01-14T15:38:38Z</dcterms:modified>
</cp:coreProperties>
</file>